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mpuncochar\Documents\puncochar\2018\Leinterova\"/>
    </mc:Choice>
  </mc:AlternateContent>
  <bookViews>
    <workbookView xWindow="0" yWindow="0" windowWidth="15600" windowHeight="6480"/>
  </bookViews>
  <sheets>
    <sheet name="Napojení vent" sheetId="2" r:id="rId1"/>
  </sheets>
  <definedNames>
    <definedName name="_xlnm.Print_Area" localSheetId="0">'Napojení vent'!$A$1:$G$38</definedName>
  </definedNames>
  <calcPr calcId="152511"/>
</workbook>
</file>

<file path=xl/calcChain.xml><?xml version="1.0" encoding="utf-8"?>
<calcChain xmlns="http://schemas.openxmlformats.org/spreadsheetml/2006/main">
  <c r="G34" i="2" l="1"/>
  <c r="G33" i="2"/>
  <c r="G35" i="2" s="1"/>
  <c r="G30" i="2"/>
  <c r="G29" i="2"/>
  <c r="G28" i="2"/>
  <c r="G27" i="2"/>
  <c r="G26" i="2"/>
  <c r="G25" i="2"/>
  <c r="G21" i="2"/>
  <c r="G23" i="2" s="1"/>
  <c r="G14" i="2"/>
  <c r="G13" i="2"/>
  <c r="G10" i="2"/>
  <c r="G11" i="2" s="1"/>
  <c r="G7" i="2"/>
  <c r="G8" i="2" s="1"/>
  <c r="G15" i="2" l="1"/>
  <c r="G31" i="2"/>
  <c r="G36" i="2" l="1"/>
  <c r="G16" i="2"/>
  <c r="G38" i="2"/>
</calcChain>
</file>

<file path=xl/sharedStrings.xml><?xml version="1.0" encoding="utf-8"?>
<sst xmlns="http://schemas.openxmlformats.org/spreadsheetml/2006/main" count="74" uniqueCount="43">
  <si>
    <t>Úprava elektroinstalace</t>
  </si>
  <si>
    <t>Položkový rozpočet: Úprava elektroinstalace</t>
  </si>
  <si>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</si>
  <si>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</si>
  <si>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</si>
  <si>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</si>
  <si>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</si>
  <si>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</si>
  <si>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</si>
  <si>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</si>
  <si>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</si>
  <si>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Instalační krabice (CPV 284 220 00-6)</t>
  </si>
  <si>
    <t>KO KRABICE KU 68 - 1902</t>
  </si>
  <si>
    <t>KS</t>
  </si>
  <si>
    <t>Celkem za :</t>
  </si>
  <si>
    <t>Vodiče (CPV 313 000 00-9)</t>
  </si>
  <si>
    <t>KABEL CYKY 3C x 1.5</t>
  </si>
  <si>
    <t>m</t>
  </si>
  <si>
    <t>Vypínače (CPV 312 120 00-5)</t>
  </si>
  <si>
    <t>Doběhové relé DT3 do inst. krabice</t>
  </si>
  <si>
    <t>ks</t>
  </si>
  <si>
    <t>Vypínač 01 (komplet) barva - bílá</t>
  </si>
  <si>
    <t>Montáž (CPV 453 100 00-3)</t>
  </si>
  <si>
    <t>Hodinové zúčtovací sazby</t>
  </si>
  <si>
    <t>Úprava stávající elektroinstalace</t>
  </si>
  <si>
    <t>hod</t>
  </si>
  <si>
    <t>spojené se stavební činnosti vč. nutného materiálu</t>
  </si>
  <si>
    <t>Montáže</t>
  </si>
  <si>
    <t>Zapojení ventilátoru</t>
  </si>
  <si>
    <t>Demontáž vypínače</t>
  </si>
  <si>
    <t>210150481 </t>
  </si>
  <si>
    <t>Montáž časového relé DT3</t>
  </si>
  <si>
    <t>210010331 </t>
  </si>
  <si>
    <t>Montáž přístrojové krabice bez zapojení</t>
  </si>
  <si>
    <t>210800117 </t>
  </si>
  <si>
    <t>Položení kabelu pod omítku</t>
  </si>
  <si>
    <t>Zapojení vypínače zapuštěného</t>
  </si>
  <si>
    <t>Stavební práce</t>
  </si>
  <si>
    <t>97303-1616 </t>
  </si>
  <si>
    <t>Sekání zdi cihlové, kapsy-krab.&lt;100x100x50mm</t>
  </si>
  <si>
    <t>97408-2212 </t>
  </si>
  <si>
    <t>Vysekání rýhy do stěny, omítka-cem.š.do 30mm</t>
  </si>
  <si>
    <t>Cenová kalkulace celkem bez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</si>
</sst>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8" formatCode="_-* #,##0\ &quot;Kč&quot;_-;\-* #,##0\ &quot;Kč&quot;_-;_-* &quot;-&quot;??\ &quot;Kč&quot;_-;_-@_-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i/>
      <sz val="7.5"/>
      <color theme="1" tint="0.34998626667073579"/>
      <name val="Calibri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0" fontId="18" fillId="33" borderId="0" xfId="0" applyFont="1" applyFill="1"/>
    <xf numFmtId="0" fontId="19" fillId="33" borderId="0" xfId="0" applyFont="1" applyFill="1" applyAlignment="1">
      <alignment horizontal="center" vertical="center" wrapText="1"/>
    </xf>
    <xf numFmtId="0" fontId="19" fillId="34" borderId="12" xfId="0" applyFont="1" applyFill="1" applyBorder="1" applyAlignment="1">
      <alignment horizontal="left" vertical="center" wrapText="1"/>
    </xf>
    <xf numFmtId="0" fontId="19" fillId="34" borderId="13" xfId="0" applyFont="1" applyFill="1" applyBorder="1" applyAlignment="1">
      <alignment horizontal="left" vertical="center" wrapText="1"/>
    </xf>
    <xf numFmtId="0" fontId="20" fillId="34" borderId="12" xfId="0" applyFont="1" applyFill="1" applyBorder="1" applyAlignment="1">
      <alignment horizontal="left" vertical="center" wrapText="1"/>
    </xf>
    <xf numFmtId="0" fontId="21" fillId="35" borderId="10" xfId="0" applyFont="1" applyFill="1" applyBorder="1" applyAlignment="1">
      <alignment horizontal="left" vertical="center" wrapText="1"/>
    </xf>
    <xf numFmtId="0" fontId="21" fillId="35" borderId="11" xfId="0" applyFont="1" applyFill="1" applyBorder="1" applyAlignment="1">
      <alignment horizontal="left" vertical="center" wrapText="1"/>
    </xf>
    <xf numFmtId="0" fontId="21" fillId="35" borderId="14" xfId="0" applyFont="1" applyFill="1" applyBorder="1" applyAlignment="1">
      <alignment horizontal="left" vertical="center" wrapText="1"/>
    </xf>
    <xf numFmtId="0" fontId="22" fillId="36" borderId="12" xfId="0" applyFont="1" applyFill="1" applyBorder="1" applyAlignment="1">
      <alignment horizontal="center" vertical="center"/>
    </xf>
    <xf numFmtId="0" fontId="19" fillId="33" borderId="12" xfId="0" applyFont="1" applyFill="1" applyBorder="1" applyAlignment="1">
      <alignment horizontal="left" vertical="center" wrapText="1"/>
    </xf>
    <xf numFmtId="0" fontId="24" fillId="33" borderId="12" xfId="0" applyFont="1" applyFill="1" applyBorder="1" applyAlignment="1">
      <alignment horizontal="left" vertical="center" wrapText="1"/>
    </xf>
    <xf numFmtId="0" fontId="25" fillId="33" borderId="12" xfId="0" applyFont="1" applyFill="1" applyBorder="1" applyAlignment="1">
      <alignment horizontal="center" vertical="center" wrapText="1"/>
    </xf>
    <xf numFmtId="0" fontId="25" fillId="33" borderId="12" xfId="0" applyFont="1" applyFill="1" applyBorder="1" applyAlignment="1">
      <alignment horizontal="left" vertical="center" wrapText="1"/>
    </xf>
    <xf numFmtId="3" fontId="25" fillId="33" borderId="12" xfId="0" applyNumberFormat="1" applyFont="1" applyFill="1" applyBorder="1" applyAlignment="1">
      <alignment horizontal="right" vertical="center"/>
    </xf>
    <xf numFmtId="168" fontId="25" fillId="33" borderId="12" xfId="1" applyNumberFormat="1" applyFont="1" applyFill="1" applyBorder="1" applyAlignment="1" applyProtection="1">
      <alignment horizontal="right" vertical="center"/>
      <protection locked="0"/>
    </xf>
    <xf numFmtId="168" fontId="25" fillId="33" borderId="12" xfId="1" applyNumberFormat="1" applyFont="1" applyFill="1" applyBorder="1" applyAlignment="1" applyProtection="1">
      <alignment horizontal="right" vertical="center"/>
      <protection hidden="1"/>
    </xf>
    <xf numFmtId="0" fontId="23" fillId="37" borderId="12" xfId="0" applyFont="1" applyFill="1" applyBorder="1" applyAlignment="1">
      <alignment horizontal="left" vertical="top"/>
    </xf>
    <xf numFmtId="0" fontId="23" fillId="37" borderId="12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42" fontId="23" fillId="37" borderId="12" xfId="0" applyNumberFormat="1" applyFont="1" applyFill="1" applyBorder="1" applyAlignment="1">
      <alignment horizontal="right" vertical="center" wrapText="1"/>
    </xf>
    <xf numFmtId="0" fontId="26" fillId="35" borderId="12" xfId="0" applyFont="1" applyFill="1" applyBorder="1" applyAlignment="1">
      <alignment horizontal="left" vertical="top"/>
    </xf>
    <xf numFmtId="0" fontId="26" fillId="35" borderId="12" xfId="0" applyFont="1" applyFill="1" applyBorder="1" applyAlignment="1">
      <alignment horizontal="left" vertical="center" wrapText="1"/>
    </xf>
    <xf numFmtId="42" fontId="26" fillId="35" borderId="12" xfId="0" applyNumberFormat="1" applyFont="1" applyFill="1" applyBorder="1" applyAlignment="1">
      <alignment horizontal="left" vertical="center" wrapText="1"/>
    </xf>
    <xf numFmtId="0" fontId="27" fillId="33" borderId="12" xfId="0" applyFont="1" applyFill="1" applyBorder="1" applyAlignment="1">
      <alignment horizontal="left" vertical="center" wrapText="1"/>
    </xf>
    <xf numFmtId="0" fontId="19" fillId="34" borderId="12" xfId="0" applyFont="1" applyFill="1" applyBorder="1" applyAlignment="1">
      <alignment horizontal="left" vertical="center"/>
    </xf>
    <xf numFmtId="42" fontId="19" fillId="34" borderId="12" xfId="0" applyNumberFormat="1" applyFont="1" applyFill="1" applyBorder="1" applyAlignment="1">
      <alignment horizontal="right" vertical="center"/>
    </xf>
  </cellXfs>
  <cellStyles count="43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Chybně" xfId="8" builtinId="27" customBuiltin="1"/>
    <cellStyle name="Kontrolní buňka" xfId="14" builtinId="23" customBuiltin="1"/>
    <cellStyle name="Měna" xfId="1" builtinId="4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tabSelected="1" workbookViewId="0">
      <selection activeCell="K7" sqref="K7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4">
        <v>23101</v>
      </c>
      <c r="B1" s="4"/>
      <c r="C1" s="4" t="s">
        <v>1</v>
      </c>
      <c r="D1" s="4"/>
      <c r="E1" s="4"/>
      <c r="F1" s="4"/>
      <c r="G1" s="4"/>
      <c r="H1" s="2"/>
      <c r="I1" s="2"/>
      <c r="J1" s="2"/>
      <c r="K1" s="2"/>
    </row>
    <row r="2" spans="1:11" ht="24.95" customHeight="1" x14ac:dyDescent="0.2">
      <c r="A2" s="5" t="s">
        <v>2</v>
      </c>
      <c r="B2" s="5"/>
      <c r="C2" s="3" t="s">
        <v>0</v>
      </c>
      <c r="D2" s="3"/>
      <c r="E2" s="3"/>
      <c r="F2" s="3"/>
      <c r="G2" s="3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6"/>
      <c r="B4" s="7"/>
      <c r="C4" s="7" t="s">
        <v>3</v>
      </c>
      <c r="D4" s="7"/>
      <c r="E4" s="7"/>
      <c r="F4" s="7"/>
      <c r="G4" s="8"/>
      <c r="H4" s="2"/>
      <c r="I4" s="2"/>
      <c r="J4" s="2"/>
      <c r="K4" s="2"/>
    </row>
    <row r="5" spans="1:11" ht="15" x14ac:dyDescent="0.2">
      <c r="A5" s="9" t="s">
        <v>4</v>
      </c>
      <c r="B5" s="9" t="s">
        <v>5</v>
      </c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2"/>
      <c r="I5" s="2"/>
      <c r="J5" s="2"/>
      <c r="K5" s="2"/>
    </row>
    <row r="6" spans="1:11" ht="15" x14ac:dyDescent="0.2">
      <c r="A6" s="10"/>
      <c r="B6" s="10"/>
      <c r="C6" s="11" t="s">
        <v>11</v>
      </c>
      <c r="D6" s="11"/>
      <c r="E6" s="11"/>
      <c r="F6" s="11"/>
      <c r="G6" s="11"/>
      <c r="H6" s="2"/>
      <c r="I6" s="2"/>
      <c r="J6" s="2"/>
      <c r="K6" s="2"/>
    </row>
    <row r="7" spans="1:11" ht="15" x14ac:dyDescent="0.2">
      <c r="A7" s="12">
        <v>1</v>
      </c>
      <c r="B7" s="13"/>
      <c r="C7" s="13" t="s">
        <v>12</v>
      </c>
      <c r="D7" s="12" t="s">
        <v>13</v>
      </c>
      <c r="E7" s="14">
        <v>2</v>
      </c>
      <c r="F7" s="15">
        <v>5.0999999999999996</v>
      </c>
      <c r="G7" s="16">
        <f>F7*E7</f>
        <v>10.199999999999999</v>
      </c>
      <c r="H7" s="2"/>
      <c r="I7" s="2"/>
    </row>
    <row r="8" spans="1:11" ht="15" x14ac:dyDescent="0.2">
      <c r="A8" s="17"/>
      <c r="B8" s="17" t="s">
        <v>14</v>
      </c>
      <c r="C8" s="18" t="s">
        <v>11</v>
      </c>
      <c r="D8" s="19"/>
      <c r="E8" s="19"/>
      <c r="F8" s="19"/>
      <c r="G8" s="20">
        <f>SUM(G7:G7)</f>
        <v>10.199999999999999</v>
      </c>
      <c r="H8" s="2"/>
      <c r="I8" s="2"/>
      <c r="J8" s="2"/>
      <c r="K8" s="2"/>
    </row>
    <row r="9" spans="1:11" ht="15" x14ac:dyDescent="0.2">
      <c r="A9" s="10"/>
      <c r="B9" s="10"/>
      <c r="C9" s="11" t="s">
        <v>15</v>
      </c>
      <c r="D9" s="11"/>
      <c r="E9" s="11"/>
      <c r="F9" s="11"/>
      <c r="G9" s="11"/>
      <c r="H9" s="2"/>
      <c r="I9" s="2"/>
      <c r="J9" s="2"/>
      <c r="K9" s="2"/>
    </row>
    <row r="10" spans="1:11" ht="15" x14ac:dyDescent="0.2">
      <c r="A10" s="12">
        <v>2</v>
      </c>
      <c r="B10" s="13"/>
      <c r="C10" s="13" t="s">
        <v>16</v>
      </c>
      <c r="D10" s="12" t="s">
        <v>17</v>
      </c>
      <c r="E10" s="14">
        <v>20</v>
      </c>
      <c r="F10" s="15">
        <v>12</v>
      </c>
      <c r="G10" s="16">
        <f>F10*E10</f>
        <v>240</v>
      </c>
      <c r="H10" s="2"/>
      <c r="I10" s="2"/>
    </row>
    <row r="11" spans="1:11" ht="15" x14ac:dyDescent="0.2">
      <c r="A11" s="17"/>
      <c r="B11" s="17" t="s">
        <v>14</v>
      </c>
      <c r="C11" s="18" t="s">
        <v>15</v>
      </c>
      <c r="D11" s="19"/>
      <c r="E11" s="19"/>
      <c r="F11" s="19"/>
      <c r="G11" s="20">
        <f>SUM(G10:G10)</f>
        <v>240</v>
      </c>
      <c r="H11" s="2"/>
      <c r="I11" s="2"/>
      <c r="J11" s="2"/>
      <c r="K11" s="2"/>
    </row>
    <row r="12" spans="1:11" ht="15" x14ac:dyDescent="0.2">
      <c r="A12" s="10"/>
      <c r="B12" s="10"/>
      <c r="C12" s="11" t="s">
        <v>18</v>
      </c>
      <c r="D12" s="11"/>
      <c r="E12" s="11"/>
      <c r="F12" s="11"/>
      <c r="G12" s="11"/>
      <c r="H12" s="2"/>
      <c r="I12" s="2"/>
      <c r="J12" s="2"/>
      <c r="K12" s="2"/>
    </row>
    <row r="13" spans="1:11" ht="15" x14ac:dyDescent="0.2">
      <c r="A13" s="12">
        <v>3</v>
      </c>
      <c r="B13" s="13"/>
      <c r="C13" s="13" t="s">
        <v>19</v>
      </c>
      <c r="D13" s="12" t="s">
        <v>20</v>
      </c>
      <c r="E13" s="14">
        <v>2</v>
      </c>
      <c r="F13" s="15">
        <v>423</v>
      </c>
      <c r="G13" s="16">
        <f>F13*E13</f>
        <v>846</v>
      </c>
      <c r="H13" s="2"/>
      <c r="I13" s="2"/>
    </row>
    <row r="14" spans="1:11" ht="15" x14ac:dyDescent="0.2">
      <c r="A14" s="12">
        <v>4</v>
      </c>
      <c r="B14" s="13"/>
      <c r="C14" s="13" t="s">
        <v>21</v>
      </c>
      <c r="D14" s="12" t="s">
        <v>20</v>
      </c>
      <c r="E14" s="14">
        <v>2</v>
      </c>
      <c r="F14" s="15">
        <v>125</v>
      </c>
      <c r="G14" s="16">
        <f>F14*E14</f>
        <v>250</v>
      </c>
      <c r="H14" s="2"/>
      <c r="I14" s="2"/>
    </row>
    <row r="15" spans="1:11" ht="15" x14ac:dyDescent="0.2">
      <c r="A15" s="17"/>
      <c r="B15" s="17" t="s">
        <v>14</v>
      </c>
      <c r="C15" s="18" t="s">
        <v>18</v>
      </c>
      <c r="D15" s="19"/>
      <c r="E15" s="19"/>
      <c r="F15" s="19"/>
      <c r="G15" s="20">
        <f>SUM(G13:G14)</f>
        <v>1096</v>
      </c>
      <c r="H15" s="2"/>
      <c r="I15" s="2"/>
      <c r="J15" s="2"/>
      <c r="K15" s="2"/>
    </row>
    <row r="16" spans="1:11" ht="15" x14ac:dyDescent="0.2">
      <c r="A16" s="21"/>
      <c r="B16" s="21" t="s">
        <v>14</v>
      </c>
      <c r="C16" s="22" t="s">
        <v>3</v>
      </c>
      <c r="D16" s="19"/>
      <c r="E16" s="19"/>
      <c r="F16" s="19"/>
      <c r="G16" s="23">
        <f>+G8+G11+G15</f>
        <v>1346.2</v>
      </c>
      <c r="H16" s="2"/>
      <c r="I16" s="2"/>
      <c r="J16" s="2"/>
      <c r="K16" s="2"/>
    </row>
    <row r="17" spans="1:11" ht="15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ht="15" x14ac:dyDescent="0.2">
      <c r="A18" s="6"/>
      <c r="B18" s="7"/>
      <c r="C18" s="7" t="s">
        <v>22</v>
      </c>
      <c r="D18" s="7"/>
      <c r="E18" s="7"/>
      <c r="F18" s="7"/>
      <c r="G18" s="8"/>
      <c r="H18" s="2"/>
      <c r="I18" s="2"/>
      <c r="J18" s="2"/>
      <c r="K18" s="2"/>
    </row>
    <row r="19" spans="1:11" ht="15" x14ac:dyDescent="0.2">
      <c r="A19" s="9" t="s">
        <v>4</v>
      </c>
      <c r="B19" s="9" t="s">
        <v>5</v>
      </c>
      <c r="C19" s="9" t="s">
        <v>6</v>
      </c>
      <c r="D19" s="9" t="s">
        <v>7</v>
      </c>
      <c r="E19" s="9" t="s">
        <v>8</v>
      </c>
      <c r="F19" s="9" t="s">
        <v>9</v>
      </c>
      <c r="G19" s="9" t="s">
        <v>10</v>
      </c>
      <c r="H19" s="2"/>
      <c r="I19" s="2"/>
      <c r="J19" s="2"/>
      <c r="K19" s="2"/>
    </row>
    <row r="20" spans="1:11" ht="15" x14ac:dyDescent="0.2">
      <c r="A20" s="10"/>
      <c r="B20" s="10"/>
      <c r="C20" s="11" t="s">
        <v>23</v>
      </c>
      <c r="D20" s="11"/>
      <c r="E20" s="11"/>
      <c r="F20" s="11"/>
      <c r="G20" s="11"/>
      <c r="H20" s="2"/>
      <c r="I20" s="2"/>
      <c r="J20" s="2"/>
      <c r="K20" s="2"/>
    </row>
    <row r="21" spans="1:11" ht="15" x14ac:dyDescent="0.2">
      <c r="A21" s="12">
        <v>5</v>
      </c>
      <c r="B21" s="13"/>
      <c r="C21" s="13" t="s">
        <v>24</v>
      </c>
      <c r="D21" s="12" t="s">
        <v>25</v>
      </c>
      <c r="E21" s="14">
        <v>30</v>
      </c>
      <c r="F21" s="15">
        <v>250</v>
      </c>
      <c r="G21" s="16">
        <f>F21*E21</f>
        <v>7500</v>
      </c>
      <c r="H21" s="2"/>
      <c r="I21" s="2"/>
    </row>
    <row r="22" spans="1:11" ht="15" x14ac:dyDescent="0.2">
      <c r="A22" s="24"/>
      <c r="B22" s="24"/>
      <c r="C22" s="24" t="s">
        <v>26</v>
      </c>
      <c r="D22" s="24"/>
      <c r="E22" s="24"/>
      <c r="F22" s="24"/>
      <c r="G22" s="24"/>
      <c r="H22" s="2"/>
      <c r="I22" s="2"/>
    </row>
    <row r="23" spans="1:11" ht="15" x14ac:dyDescent="0.2">
      <c r="A23" s="17"/>
      <c r="B23" s="17" t="s">
        <v>14</v>
      </c>
      <c r="C23" s="18" t="s">
        <v>23</v>
      </c>
      <c r="D23" s="19"/>
      <c r="E23" s="19"/>
      <c r="F23" s="19"/>
      <c r="G23" s="20">
        <f>SUM(G21:G21)</f>
        <v>7500</v>
      </c>
      <c r="H23" s="2"/>
      <c r="I23" s="2"/>
      <c r="J23" s="2"/>
      <c r="K23" s="2"/>
    </row>
    <row r="24" spans="1:11" ht="15" x14ac:dyDescent="0.2">
      <c r="A24" s="10"/>
      <c r="B24" s="10"/>
      <c r="C24" s="11" t="s">
        <v>27</v>
      </c>
      <c r="D24" s="11"/>
      <c r="E24" s="11"/>
      <c r="F24" s="11"/>
      <c r="G24" s="11"/>
      <c r="H24" s="2"/>
      <c r="I24" s="2"/>
      <c r="J24" s="2"/>
      <c r="K24" s="2"/>
    </row>
    <row r="25" spans="1:11" ht="15" x14ac:dyDescent="0.2">
      <c r="A25" s="12">
        <v>6</v>
      </c>
      <c r="B25" s="13"/>
      <c r="C25" s="13" t="s">
        <v>28</v>
      </c>
      <c r="D25" s="12" t="s">
        <v>20</v>
      </c>
      <c r="E25" s="14">
        <v>2</v>
      </c>
      <c r="F25" s="15">
        <v>178.8</v>
      </c>
      <c r="G25" s="16">
        <f>F25*E25</f>
        <v>357.6</v>
      </c>
      <c r="H25" s="2"/>
      <c r="I25" s="2"/>
    </row>
    <row r="26" spans="1:11" ht="15" x14ac:dyDescent="0.2">
      <c r="A26" s="12">
        <v>7</v>
      </c>
      <c r="B26" s="13"/>
      <c r="C26" s="13" t="s">
        <v>29</v>
      </c>
      <c r="D26" s="12" t="s">
        <v>20</v>
      </c>
      <c r="E26" s="14">
        <v>2</v>
      </c>
      <c r="F26" s="15">
        <v>62.5</v>
      </c>
      <c r="G26" s="16">
        <f>F26*E26</f>
        <v>125</v>
      </c>
      <c r="H26" s="2"/>
      <c r="I26" s="2"/>
    </row>
    <row r="27" spans="1:11" ht="15" x14ac:dyDescent="0.2">
      <c r="A27" s="12">
        <v>8</v>
      </c>
      <c r="B27" s="13" t="s">
        <v>30</v>
      </c>
      <c r="C27" s="13" t="s">
        <v>31</v>
      </c>
      <c r="D27" s="12" t="s">
        <v>20</v>
      </c>
      <c r="E27" s="14">
        <v>2</v>
      </c>
      <c r="F27" s="15">
        <v>116.7</v>
      </c>
      <c r="G27" s="16">
        <f>F27*E27</f>
        <v>233.4</v>
      </c>
      <c r="H27" s="2"/>
      <c r="I27" s="2"/>
    </row>
    <row r="28" spans="1:11" ht="15" x14ac:dyDescent="0.2">
      <c r="A28" s="12">
        <v>9</v>
      </c>
      <c r="B28" s="13" t="s">
        <v>32</v>
      </c>
      <c r="C28" s="13" t="s">
        <v>33</v>
      </c>
      <c r="D28" s="12" t="s">
        <v>20</v>
      </c>
      <c r="E28" s="14">
        <v>2</v>
      </c>
      <c r="F28" s="15">
        <v>45.8</v>
      </c>
      <c r="G28" s="16">
        <f>F28*E28</f>
        <v>91.6</v>
      </c>
      <c r="H28" s="2"/>
      <c r="I28" s="2"/>
    </row>
    <row r="29" spans="1:11" ht="15" x14ac:dyDescent="0.2">
      <c r="A29" s="12">
        <v>10</v>
      </c>
      <c r="B29" s="13" t="s">
        <v>34</v>
      </c>
      <c r="C29" s="13" t="s">
        <v>35</v>
      </c>
      <c r="D29" s="12" t="s">
        <v>17</v>
      </c>
      <c r="E29" s="14">
        <v>20</v>
      </c>
      <c r="F29" s="15">
        <v>16.7</v>
      </c>
      <c r="G29" s="16">
        <f>F29*E29</f>
        <v>334</v>
      </c>
      <c r="H29" s="2"/>
      <c r="I29" s="2"/>
    </row>
    <row r="30" spans="1:11" ht="15" x14ac:dyDescent="0.2">
      <c r="A30" s="12">
        <v>11</v>
      </c>
      <c r="B30" s="13"/>
      <c r="C30" s="13" t="s">
        <v>36</v>
      </c>
      <c r="D30" s="12" t="s">
        <v>20</v>
      </c>
      <c r="E30" s="14">
        <v>2</v>
      </c>
      <c r="F30" s="15">
        <v>65.400000000000006</v>
      </c>
      <c r="G30" s="16">
        <f>F30*E30</f>
        <v>130.80000000000001</v>
      </c>
      <c r="H30" s="2"/>
      <c r="I30" s="2"/>
    </row>
    <row r="31" spans="1:11" ht="15" x14ac:dyDescent="0.2">
      <c r="A31" s="17"/>
      <c r="B31" s="17" t="s">
        <v>14</v>
      </c>
      <c r="C31" s="18" t="s">
        <v>27</v>
      </c>
      <c r="D31" s="19"/>
      <c r="E31" s="19"/>
      <c r="F31" s="19"/>
      <c r="G31" s="20">
        <f>SUM(G25:G30)</f>
        <v>1272.3999999999999</v>
      </c>
      <c r="H31" s="2"/>
      <c r="I31" s="2"/>
      <c r="J31" s="2"/>
      <c r="K31" s="2"/>
    </row>
    <row r="32" spans="1:11" ht="15" x14ac:dyDescent="0.2">
      <c r="A32" s="10"/>
      <c r="B32" s="10"/>
      <c r="C32" s="11" t="s">
        <v>37</v>
      </c>
      <c r="D32" s="11"/>
      <c r="E32" s="11"/>
      <c r="F32" s="11"/>
      <c r="G32" s="11"/>
      <c r="H32" s="2"/>
      <c r="I32" s="2"/>
      <c r="J32" s="2"/>
      <c r="K32" s="2"/>
    </row>
    <row r="33" spans="1:11" ht="15" x14ac:dyDescent="0.2">
      <c r="A33" s="12">
        <v>12</v>
      </c>
      <c r="B33" s="13" t="s">
        <v>38</v>
      </c>
      <c r="C33" s="13" t="s">
        <v>39</v>
      </c>
      <c r="D33" s="12" t="s">
        <v>20</v>
      </c>
      <c r="E33" s="14">
        <v>2</v>
      </c>
      <c r="F33" s="15">
        <v>52.5</v>
      </c>
      <c r="G33" s="16">
        <f>F33*E33</f>
        <v>105</v>
      </c>
      <c r="H33" s="2"/>
      <c r="I33" s="2"/>
    </row>
    <row r="34" spans="1:11" ht="15" x14ac:dyDescent="0.2">
      <c r="A34" s="12">
        <v>13</v>
      </c>
      <c r="B34" s="13" t="s">
        <v>40</v>
      </c>
      <c r="C34" s="13" t="s">
        <v>41</v>
      </c>
      <c r="D34" s="12" t="s">
        <v>17</v>
      </c>
      <c r="E34" s="14">
        <v>20</v>
      </c>
      <c r="F34" s="15">
        <v>40.799999999999997</v>
      </c>
      <c r="G34" s="16">
        <f>F34*E34</f>
        <v>816</v>
      </c>
      <c r="H34" s="2"/>
      <c r="I34" s="2"/>
    </row>
    <row r="35" spans="1:11" ht="15" x14ac:dyDescent="0.2">
      <c r="A35" s="17"/>
      <c r="B35" s="17" t="s">
        <v>14</v>
      </c>
      <c r="C35" s="18" t="s">
        <v>37</v>
      </c>
      <c r="D35" s="19"/>
      <c r="E35" s="19"/>
      <c r="F35" s="19"/>
      <c r="G35" s="20">
        <f>SUM(G33:G34)</f>
        <v>921</v>
      </c>
      <c r="H35" s="2"/>
      <c r="I35" s="2"/>
      <c r="J35" s="2"/>
      <c r="K35" s="2"/>
    </row>
    <row r="36" spans="1:11" ht="15" x14ac:dyDescent="0.2">
      <c r="A36" s="21"/>
      <c r="B36" s="21" t="s">
        <v>14</v>
      </c>
      <c r="C36" s="22" t="s">
        <v>22</v>
      </c>
      <c r="D36" s="19"/>
      <c r="E36" s="19"/>
      <c r="F36" s="19"/>
      <c r="G36" s="23">
        <f>+G23+G31+G35</f>
        <v>9693.4</v>
      </c>
      <c r="H36" s="2"/>
      <c r="I36" s="2"/>
      <c r="J36" s="2"/>
      <c r="K36" s="2"/>
    </row>
    <row r="37" spans="1:11" ht="1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15" x14ac:dyDescent="0.2">
      <c r="A38" s="25" t="s">
        <v>42</v>
      </c>
      <c r="B38" s="25"/>
      <c r="C38" s="25"/>
      <c r="D38" s="25"/>
      <c r="E38" s="25"/>
      <c r="F38" s="25"/>
      <c r="G38" s="26">
        <f>+G16+G36</f>
        <v>11039.6</v>
      </c>
      <c r="H38" s="2"/>
    </row>
  </sheetData>
  <sheetProtection sheet="1" objects="1" scenarios="1"/>
  <mergeCells count="29">
    <mergeCell ref="A32:B32"/>
    <mergeCell ref="C32:G32"/>
    <mergeCell ref="C35:F35"/>
    <mergeCell ref="C36:F36"/>
    <mergeCell ref="A38:F38"/>
    <mergeCell ref="A20:B20"/>
    <mergeCell ref="C20:G20"/>
    <mergeCell ref="C23:F23"/>
    <mergeCell ref="A24:B24"/>
    <mergeCell ref="C24:G24"/>
    <mergeCell ref="C31:F31"/>
    <mergeCell ref="A12:B12"/>
    <mergeCell ref="C12:G12"/>
    <mergeCell ref="C15:F15"/>
    <mergeCell ref="C16:F16"/>
    <mergeCell ref="A18:B18"/>
    <mergeCell ref="C18:G18"/>
    <mergeCell ref="A6:B6"/>
    <mergeCell ref="C6:G6"/>
    <mergeCell ref="C8:F8"/>
    <mergeCell ref="A9:B9"/>
    <mergeCell ref="C9:G9"/>
    <mergeCell ref="C11:F11"/>
    <mergeCell ref="A1:B1"/>
    <mergeCell ref="C1:G1"/>
    <mergeCell ref="A2:B2"/>
    <mergeCell ref="C2:G2"/>
    <mergeCell ref="A4:B4"/>
    <mergeCell ref="C4:G4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Napojení vent</vt:lpstr>
      <vt:lpstr>'Napojení vent'!Oblast_tisku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Marek Punčochář</dc:creator>
  <cp:lastModifiedBy>Marek Punčochář</cp:lastModifiedBy>
  <dcterms:created xsi:type="dcterms:W3CDTF">2021-05-14T08:01:45Z</dcterms:created>
  <dcterms:modified xsi:type="dcterms:W3CDTF">2021-05-14T08:02:44Z</dcterms:modified>
</cp:coreProperties>
</file>